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7BF3DB77-34DC-4FE7-AAA5-6A4E980D50B4}" xr6:coauthVersionLast="47" xr6:coauthVersionMax="47" xr10:uidLastSave="{00000000-0000-0000-0000-000000000000}"/>
  <bookViews>
    <workbookView xWindow="1125" yWindow="1125" windowWidth="24420" windowHeight="12435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" i="1" l="1"/>
  <c r="H9" i="1"/>
  <c r="H28" i="1"/>
  <c r="H40" i="1"/>
  <c r="H49" i="1"/>
  <c r="H6" i="1"/>
  <c r="H7" i="1"/>
  <c r="H3" i="1"/>
  <c r="H48" i="1"/>
</calcChain>
</file>

<file path=xl/sharedStrings.xml><?xml version="1.0" encoding="utf-8"?>
<sst xmlns="http://schemas.openxmlformats.org/spreadsheetml/2006/main" count="174" uniqueCount="129">
  <si>
    <t>CIG</t>
  </si>
  <si>
    <t>IMPORTO</t>
  </si>
  <si>
    <t>IREN MERCATO SPA</t>
  </si>
  <si>
    <t>UTENZE (TRACCIABILITA' ATTENUATA):</t>
  </si>
  <si>
    <t>LA CONTABILE SPA</t>
  </si>
  <si>
    <t>SCADENZA  CIG</t>
  </si>
  <si>
    <t>AGGIUDICATARIO</t>
  </si>
  <si>
    <t>PROCEDURA</t>
  </si>
  <si>
    <t>PROCEDURA NEGOZIATA SENZA PREVIA PUBBLICAZIONE DEL BANDO</t>
  </si>
  <si>
    <t>FONDAZIONE DEI DOTTORI COMMERCIALISTI E DEGLI ESPERTI CONTABILI DI REGGIO EMILIA</t>
  </si>
  <si>
    <t>APPALTO DI LAVORI/SERVIZI/FORNITURE</t>
  </si>
  <si>
    <t>DIZETA SNC</t>
  </si>
  <si>
    <t>Void Labs Snc (Voxmail)</t>
  </si>
  <si>
    <t>TiSviluppo S.n.c. di T.E.S.I. S.r.l. e Gianni Roselli</t>
  </si>
  <si>
    <t>La Magica snc</t>
  </si>
  <si>
    <t>OPEN DOT COM</t>
  </si>
  <si>
    <t>3C srl</t>
  </si>
  <si>
    <t>Poste Italiane spa</t>
  </si>
  <si>
    <t>Vincenzo Cavallarin (giornalista)</t>
  </si>
  <si>
    <t xml:space="preserve"> VISURA SPA (ISI )</t>
  </si>
  <si>
    <t>Kalimera srl</t>
  </si>
  <si>
    <t>Data inserimento</t>
  </si>
  <si>
    <t>ELENCO FORNITORI</t>
  </si>
  <si>
    <t>PR22/a Rev. 00 del 09.09.19</t>
  </si>
  <si>
    <t>TIM</t>
  </si>
  <si>
    <t>canone manutenzione sito web -2021</t>
  </si>
  <si>
    <t>Z613098698</t>
  </si>
  <si>
    <t>Servizi Tecnologi Mobilità (Emilio Taxi)</t>
  </si>
  <si>
    <t>CONFORTI &amp; C. servizi assicurativi sas</t>
  </si>
  <si>
    <t>Z0239A7270</t>
  </si>
  <si>
    <t>Servizio di CASELLA POSTALE - ANNO 2023</t>
  </si>
  <si>
    <t>ZCA39D26A1</t>
  </si>
  <si>
    <t>FORNITURA ENERGIA ELETTRICA - 2023</t>
  </si>
  <si>
    <t>ZC739D26CD</t>
  </si>
  <si>
    <t>SERVIZIO DI TELERISCALDAMENTO - 2023</t>
  </si>
  <si>
    <t>ZE139D26F2</t>
  </si>
  <si>
    <t>SERVIZI DI TELEFONIA VOCE E INTERNET - ANNO 2023</t>
  </si>
  <si>
    <t>Z7E3A5C9B1</t>
  </si>
  <si>
    <t>POLIZZA RC PATRIMONIALE PER ORDINE PROFESSIONALE - ANNO 2023</t>
  </si>
  <si>
    <t>Z833A5CC05</t>
  </si>
  <si>
    <t>servizio di pubblicazioni commerciali su media locali 2023</t>
  </si>
  <si>
    <t>Reggio Sera sas</t>
  </si>
  <si>
    <t>Z8C3A5CA86</t>
  </si>
  <si>
    <t>canone manutenzione sito web -2023</t>
  </si>
  <si>
    <t>Z793B57F35</t>
  </si>
  <si>
    <t>Servizio di gestione newsletter per inviare email multiple (2023-2024)</t>
  </si>
  <si>
    <t>HERA</t>
  </si>
  <si>
    <t>ZF23BF8269</t>
  </si>
  <si>
    <t xml:space="preserve">Coordinamento della comunicazione e attività di ufficio stampa e relazioni pubbliche - periodo 1/9/2023 – 31/8/2024 </t>
  </si>
  <si>
    <t>ClassPI</t>
  </si>
  <si>
    <t>Z8A3BF81D5</t>
  </si>
  <si>
    <t>servizio di pulizia locali Ordine - 01/09/2023 - 31/08/2024</t>
  </si>
  <si>
    <t>Z2F3CD469A</t>
  </si>
  <si>
    <t>Servizio taxi per relatori in occasione dei convegni 2023</t>
  </si>
  <si>
    <t>SACA</t>
  </si>
  <si>
    <t xml:space="preserve">Società Pubblicità Editoriale e Digitale S.p.A </t>
  </si>
  <si>
    <t>Manzoni spa</t>
  </si>
  <si>
    <t>IMPORTO EROGATO 2024</t>
  </si>
  <si>
    <t>B0867141DC</t>
  </si>
  <si>
    <t>Fornitura sigilli e tamponi per iscritti albo - 2024</t>
  </si>
  <si>
    <t>AFFIDAMENTO DIRETTO</t>
  </si>
  <si>
    <t>B086772F6A</t>
  </si>
  <si>
    <t>Canone manutenzione assistenza software Contabilità Ordine - 2024</t>
  </si>
  <si>
    <t>B0865FCAC9</t>
  </si>
  <si>
    <t>Contratto di manutenzione e adeguamento software Albo e Formazione per ODCEC  - Anno 2024</t>
  </si>
  <si>
    <t>Fornitura tesserini per iscritti - anno 2024</t>
  </si>
  <si>
    <t xml:space="preserve">	B08659A9EA</t>
  </si>
  <si>
    <t>Fornitura materiale per ufficio - anno 2024</t>
  </si>
  <si>
    <t>B0B06432AF</t>
  </si>
  <si>
    <t>Servizio di estrapolazione dati incarichi iscritti anni 2021-2022-2023</t>
  </si>
  <si>
    <t>CCIAA Emilia</t>
  </si>
  <si>
    <t>B0B0562900</t>
  </si>
  <si>
    <t>Servizio abilitazione pagamenti PagoPA e conservazione a norma - anno 2024</t>
  </si>
  <si>
    <t>Unimatica spa</t>
  </si>
  <si>
    <t>B08674BF3B</t>
  </si>
  <si>
    <t>POLIZZA RC PATRIMONIALE PER ORDINE PROFESSIONALE - ANNO 2024</t>
  </si>
  <si>
    <t>B0A9122A45</t>
  </si>
  <si>
    <t>FORNITURA BUSINESS KEY, SMARTCARD - CERTIFICATI CNS - ANNO 2024</t>
  </si>
  <si>
    <t>B0A92319E8</t>
  </si>
  <si>
    <t>FORNITURA CASELLE PEC ORDINE - ANNO 2024</t>
  </si>
  <si>
    <t>B086686CAA</t>
  </si>
  <si>
    <t>noleggio sala per eventodel 12/03/2024</t>
  </si>
  <si>
    <t>Grand Hotel Astoria</t>
  </si>
  <si>
    <t>B0A9002C9A</t>
  </si>
  <si>
    <t>servizio per realizzazione filmato evento 12/03/2024</t>
  </si>
  <si>
    <t xml:space="preserve">	
B0C5AA4668</t>
  </si>
  <si>
    <t>fornitura impianto audio video sede Ordine</t>
  </si>
  <si>
    <t>Promusic srl</t>
  </si>
  <si>
    <t>B0CE35B87E</t>
  </si>
  <si>
    <t>fornitura attrezzature da ufficio nuova sede</t>
  </si>
  <si>
    <t>Citterio spa</t>
  </si>
  <si>
    <t>B0C558A0AB</t>
  </si>
  <si>
    <t>fornitura pareti divisorie nuova sede</t>
  </si>
  <si>
    <t xml:space="preserve">	
B1B2A89206</t>
  </si>
  <si>
    <t>Affidamento servizi di segreteria per l'Odcec - Formazione</t>
  </si>
  <si>
    <t>B1510FAE72</t>
  </si>
  <si>
    <t xml:space="preserve">	B1D1849699</t>
  </si>
  <si>
    <t>POLIZZA ASSICURATIVA nuova SEDE ORDINE 2024</t>
  </si>
  <si>
    <t>B1DCC787CD</t>
  </si>
  <si>
    <t>Servizio di gestione newsletter per inviare email multiple (2024-2025)</t>
  </si>
  <si>
    <t>Manutenzione estintori 2024</t>
  </si>
  <si>
    <t>B1084BDBEF</t>
  </si>
  <si>
    <t xml:space="preserve">servizio di Mutuo per acquisto sede </t>
  </si>
  <si>
    <t>BPM</t>
  </si>
  <si>
    <t>B1795BAEF7</t>
  </si>
  <si>
    <t>Fornitura connettività e apparati telefonici nuova sede Ordine</t>
  </si>
  <si>
    <t>vodafone italia spa</t>
  </si>
  <si>
    <t>B179677AF0</t>
  </si>
  <si>
    <t>servizio di modifica impianto elettrico nuova sede Ordine</t>
  </si>
  <si>
    <t>moro antonio srl</t>
  </si>
  <si>
    <t>B1796DACA2</t>
  </si>
  <si>
    <t>Affidamento servizio di pulizia nuova sede Ordine</t>
  </si>
  <si>
    <t>coopservice scrl</t>
  </si>
  <si>
    <t>B179872D53</t>
  </si>
  <si>
    <t>Affidamento diretto fornitura apparati IT e soluzioni di sicurezza nuova sede Ordine</t>
  </si>
  <si>
    <t>emironet srl</t>
  </si>
  <si>
    <t>B1B2C47213</t>
  </si>
  <si>
    <t xml:space="preserve">Allestimento nuova sede – affidamento servizio di trasloco </t>
  </si>
  <si>
    <r>
      <t xml:space="preserve">ditta </t>
    </r>
    <r>
      <rPr>
        <b/>
        <sz val="11"/>
        <color theme="1"/>
        <rFont val="Calibri"/>
        <family val="2"/>
        <scheme val="minor"/>
      </rPr>
      <t>Tampelloni Maurizio</t>
    </r>
  </si>
  <si>
    <t>B20DACD19E</t>
  </si>
  <si>
    <t>B25AD9F324</t>
  </si>
  <si>
    <t>Fornitura accessori bagni sede ODCEC</t>
  </si>
  <si>
    <t>Eurosei Reggiani - 01610590356</t>
  </si>
  <si>
    <t>B26D943894</t>
  </si>
  <si>
    <t>servizio smaltimento apparecchiature elettriche obsolete</t>
  </si>
  <si>
    <t xml:space="preserve">ECO STARK S.a.s. di Bagni Mario &amp; C. - 03347760369 </t>
  </si>
  <si>
    <t>B28232D986</t>
  </si>
  <si>
    <t xml:space="preserve">Delibera di Affidamento Diretto per copia chiavi accesso nuova sede  </t>
  </si>
  <si>
    <t>ditta Casa della Chiave di Formigoni Camille e Daniele Formigoni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</si>
</sst>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&quot;€&quot;\ #,##0.00"/>
    <numFmt numFmtId="165" formatCode="d/m/yy;@"/>
    <numFmt numFmtId="166" formatCode="#,##0.00\ &quot;€&quot;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scheme val="minor"/>
    </font>
    <font>
      <sz val="10"/>
      <color rgb="FF005586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138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/>
    <xf numFmtId="165" fontId="7" fillId="0" borderId="2" xfId="0" applyNumberFormat="1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/>
    </xf>
    <xf numFmtId="165" fontId="6" fillId="0" borderId="2" xfId="0" applyNumberFormat="1" applyFont="1" applyBorder="1"/>
    <xf numFmtId="165" fontId="6" fillId="0" borderId="12" xfId="0" applyNumberFormat="1" applyFont="1" applyBorder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14" fontId="6" fillId="0" borderId="0" xfId="0" quotePrefix="1" applyNumberFormat="1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5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4" fontId="6" fillId="2" borderId="2" xfId="0" quotePrefix="1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9" fillId="0" borderId="3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vertical="center" wrapText="1"/>
    </xf>
    <xf numFmtId="165" fontId="6" fillId="3" borderId="2" xfId="0" applyNumberFormat="1" applyFont="1" applyFill="1" applyBorder="1"/>
    <xf numFmtId="0" fontId="6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center" wrapText="1"/>
    </xf>
    <xf numFmtId="14" fontId="6" fillId="3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wrapText="1"/>
    </xf>
    <xf numFmtId="14" fontId="6" fillId="3" borderId="2" xfId="0" quotePrefix="1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165" fontId="6" fillId="3" borderId="0" xfId="0" applyNumberFormat="1" applyFont="1" applyFill="1"/>
    <xf numFmtId="14" fontId="6" fillId="3" borderId="4" xfId="0" quotePrefix="1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164" fontId="6" fillId="3" borderId="13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165" fontId="6" fillId="3" borderId="4" xfId="0" applyNumberFormat="1" applyFont="1" applyFill="1" applyBorder="1"/>
    <xf numFmtId="164" fontId="6" fillId="3" borderId="4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165" fontId="6" fillId="4" borderId="2" xfId="0" applyNumberFormat="1" applyFont="1" applyFill="1" applyBorder="1"/>
    <xf numFmtId="0" fontId="2" fillId="4" borderId="9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164" fontId="6" fillId="4" borderId="4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164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vertical="top"/>
    </xf>
    <xf numFmtId="0" fontId="2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center" wrapText="1"/>
    </xf>
    <xf numFmtId="164" fontId="6" fillId="4" borderId="13" xfId="0" applyNumberFormat="1" applyFont="1" applyFill="1" applyBorder="1" applyAlignment="1">
      <alignment vertical="center"/>
    </xf>
    <xf numFmtId="164" fontId="6" fillId="4" borderId="14" xfId="0" applyNumberFormat="1" applyFont="1" applyFill="1" applyBorder="1" applyAlignment="1">
      <alignment vertical="center"/>
    </xf>
    <xf numFmtId="0" fontId="2" fillId="4" borderId="3" xfId="1" applyFont="1" applyFill="1" applyBorder="1" applyAlignment="1">
      <alignment horizontal="center" wrapText="1"/>
    </xf>
    <xf numFmtId="0" fontId="6" fillId="4" borderId="2" xfId="0" applyFont="1" applyFill="1" applyBorder="1" applyAlignment="1">
      <alignment vertical="top" wrapText="1"/>
    </xf>
    <xf numFmtId="164" fontId="6" fillId="4" borderId="15" xfId="0" applyNumberFormat="1" applyFont="1" applyFill="1" applyBorder="1" applyAlignment="1">
      <alignment vertical="center"/>
    </xf>
    <xf numFmtId="14" fontId="6" fillId="5" borderId="0" xfId="0" applyNumberFormat="1" applyFont="1" applyFill="1"/>
    <xf numFmtId="0" fontId="2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/>
    <xf numFmtId="14" fontId="6" fillId="5" borderId="2" xfId="0" quotePrefix="1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14" fontId="6" fillId="4" borderId="2" xfId="0" quotePrefix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right" vertical="center"/>
    </xf>
    <xf numFmtId="165" fontId="6" fillId="4" borderId="16" xfId="0" applyNumberFormat="1" applyFont="1" applyFill="1" applyBorder="1"/>
    <xf numFmtId="0" fontId="10" fillId="4" borderId="4" xfId="0" applyFont="1" applyFill="1" applyBorder="1"/>
    <xf numFmtId="0" fontId="6" fillId="4" borderId="4" xfId="0" applyFont="1" applyFill="1" applyBorder="1" applyAlignment="1">
      <alignment vertical="center" wrapText="1"/>
    </xf>
    <xf numFmtId="14" fontId="6" fillId="4" borderId="4" xfId="0" quotePrefix="1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wrapText="1"/>
    </xf>
    <xf numFmtId="166" fontId="6" fillId="4" borderId="2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165" fontId="6" fillId="4" borderId="4" xfId="0" applyNumberFormat="1" applyFont="1" applyFill="1" applyBorder="1"/>
    <xf numFmtId="0" fontId="2" fillId="4" borderId="10" xfId="0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vertical="center" wrapText="1"/>
    </xf>
    <xf numFmtId="166" fontId="6" fillId="4" borderId="2" xfId="0" applyNumberFormat="1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 wrapText="1"/>
    </xf>
    <xf numFmtId="166" fontId="6" fillId="4" borderId="3" xfId="0" applyNumberFormat="1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44" fontId="9" fillId="0" borderId="2" xfId="2" applyFont="1" applyBorder="1" applyAlignment="1">
      <alignment horizontal="right" vertical="center" wrapText="1"/>
    </xf>
    <xf numFmtId="0" fontId="6" fillId="4" borderId="8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6" fillId="3" borderId="4" xfId="0" applyNumberFormat="1" applyFont="1" applyFill="1" applyBorder="1" applyAlignment="1">
      <alignment horizontal="center"/>
    </xf>
    <xf numFmtId="165" fontId="6" fillId="3" borderId="6" xfId="0" applyNumberFormat="1" applyFont="1" applyFill="1" applyBorder="1" applyAlignment="1">
      <alignment horizontal="center"/>
    </xf>
    <xf numFmtId="165" fontId="6" fillId="3" borderId="5" xfId="0" applyNumberFormat="1" applyFont="1" applyFill="1" applyBorder="1" applyAlignment="1">
      <alignment horizontal="center"/>
    </xf>
    <xf numFmtId="14" fontId="6" fillId="3" borderId="4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4" fontId="6" fillId="3" borderId="6" xfId="0" quotePrefix="1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36" workbookViewId="0">
      <selection activeCell="H48" sqref="H48"/>
    </sheetView>
  </sheetViews>
  <sheetFormatPr defaultColWidth="8.85546875" defaultRowHeight="15" x14ac:dyDescent="0.25"/>
  <cols>
    <col min="1" max="1" width="10.7109375" style="16" bestFit="1" customWidth="1"/>
    <col min="2" max="2" width="14.5703125" style="17" customWidth="1"/>
    <col min="3" max="3" width="64.42578125" style="18" customWidth="1"/>
    <col min="4" max="4" width="41.140625" style="11" customWidth="1"/>
    <col min="5" max="5" width="25.140625" style="2" customWidth="1"/>
    <col min="6" max="6" width="11.5703125" style="17" customWidth="1"/>
    <col min="7" max="7" width="11.42578125" style="20" customWidth="1"/>
    <col min="8" max="8" width="12.85546875" style="2" customWidth="1"/>
    <col min="9" max="16384" width="8.85546875" style="3"/>
  </cols>
  <sheetData>
    <row r="1" spans="1:8" x14ac:dyDescent="0.25">
      <c r="A1" s="110" t="s">
        <v>22</v>
      </c>
      <c r="B1" s="110"/>
      <c r="C1" s="110"/>
      <c r="D1" s="110"/>
      <c r="E1" s="110"/>
      <c r="F1" s="111" t="s">
        <v>23</v>
      </c>
      <c r="G1" s="111"/>
    </row>
    <row r="2" spans="1:8" ht="30" x14ac:dyDescent="0.25">
      <c r="A2" s="4" t="s">
        <v>21</v>
      </c>
      <c r="B2" s="5" t="s">
        <v>0</v>
      </c>
      <c r="C2" s="6" t="s">
        <v>10</v>
      </c>
      <c r="D2" s="1" t="s">
        <v>6</v>
      </c>
      <c r="E2" s="7" t="s">
        <v>7</v>
      </c>
      <c r="F2" s="7" t="s">
        <v>5</v>
      </c>
      <c r="G2" s="8" t="s">
        <v>1</v>
      </c>
      <c r="H2" s="27" t="s">
        <v>57</v>
      </c>
    </row>
    <row r="3" spans="1:8" ht="34.5" customHeight="1" x14ac:dyDescent="0.25">
      <c r="A3" s="56">
        <v>45428</v>
      </c>
      <c r="B3" s="99" t="s">
        <v>93</v>
      </c>
      <c r="C3" s="74" t="s">
        <v>94</v>
      </c>
      <c r="D3" s="100" t="s">
        <v>9</v>
      </c>
      <c r="E3" s="60" t="s">
        <v>60</v>
      </c>
      <c r="F3" s="61">
        <v>45657</v>
      </c>
      <c r="G3" s="70">
        <v>50000</v>
      </c>
      <c r="H3" s="28">
        <f>12500+12500</f>
        <v>25000</v>
      </c>
    </row>
    <row r="4" spans="1:8" ht="30" customHeight="1" x14ac:dyDescent="0.25">
      <c r="A4" s="56">
        <v>45345</v>
      </c>
      <c r="B4" s="57" t="s">
        <v>58</v>
      </c>
      <c r="C4" s="58" t="s">
        <v>59</v>
      </c>
      <c r="D4" s="59" t="s">
        <v>16</v>
      </c>
      <c r="E4" s="60" t="s">
        <v>60</v>
      </c>
      <c r="F4" s="61"/>
      <c r="G4" s="62">
        <v>140</v>
      </c>
      <c r="H4" s="28">
        <v>167</v>
      </c>
    </row>
    <row r="5" spans="1:8" ht="34.5" customHeight="1" x14ac:dyDescent="0.25">
      <c r="A5" s="56">
        <v>45345</v>
      </c>
      <c r="B5" s="63" t="s">
        <v>61</v>
      </c>
      <c r="C5" s="64" t="s">
        <v>62</v>
      </c>
      <c r="D5" s="65" t="s">
        <v>19</v>
      </c>
      <c r="E5" s="66" t="s">
        <v>8</v>
      </c>
      <c r="F5" s="61"/>
      <c r="G5" s="67">
        <v>1675</v>
      </c>
      <c r="H5" s="28">
        <v>1675</v>
      </c>
    </row>
    <row r="6" spans="1:8" ht="28.5" customHeight="1" x14ac:dyDescent="0.25">
      <c r="A6" s="31">
        <v>45127</v>
      </c>
      <c r="B6" s="36" t="s">
        <v>50</v>
      </c>
      <c r="C6" s="45" t="s">
        <v>51</v>
      </c>
      <c r="D6" s="38" t="s">
        <v>14</v>
      </c>
      <c r="E6" s="33" t="s">
        <v>8</v>
      </c>
      <c r="F6" s="34">
        <v>45535</v>
      </c>
      <c r="G6" s="35">
        <v>2500</v>
      </c>
      <c r="H6" s="28">
        <f>328+328+360+360</f>
        <v>1376</v>
      </c>
    </row>
    <row r="7" spans="1:8" ht="28.5" customHeight="1" x14ac:dyDescent="0.25">
      <c r="A7" s="56">
        <v>45345</v>
      </c>
      <c r="B7" s="63" t="s">
        <v>63</v>
      </c>
      <c r="C7" s="68" t="s">
        <v>64</v>
      </c>
      <c r="D7" s="59" t="s">
        <v>13</v>
      </c>
      <c r="E7" s="69" t="s">
        <v>60</v>
      </c>
      <c r="F7" s="61">
        <v>45657</v>
      </c>
      <c r="G7" s="70">
        <v>4990</v>
      </c>
      <c r="H7" s="28">
        <f>1242.36+1242.36+1242.36</f>
        <v>3727.08</v>
      </c>
    </row>
    <row r="8" spans="1:8" ht="28.5" customHeight="1" x14ac:dyDescent="0.25">
      <c r="A8" s="56">
        <v>45400</v>
      </c>
      <c r="B8" s="63" t="s">
        <v>95</v>
      </c>
      <c r="C8" s="68" t="s">
        <v>65</v>
      </c>
      <c r="D8" s="59" t="s">
        <v>13</v>
      </c>
      <c r="E8" s="69" t="s">
        <v>60</v>
      </c>
      <c r="F8" s="61">
        <v>45657</v>
      </c>
      <c r="G8" s="70">
        <v>328</v>
      </c>
      <c r="H8" s="28"/>
    </row>
    <row r="9" spans="1:8" x14ac:dyDescent="0.25">
      <c r="A9" s="56">
        <v>45345</v>
      </c>
      <c r="B9" s="63" t="s">
        <v>66</v>
      </c>
      <c r="C9" s="71" t="s">
        <v>67</v>
      </c>
      <c r="D9" s="72" t="s">
        <v>4</v>
      </c>
      <c r="E9" s="69" t="s">
        <v>60</v>
      </c>
      <c r="F9" s="61">
        <v>45657</v>
      </c>
      <c r="G9" s="70">
        <v>1500</v>
      </c>
      <c r="H9" s="28">
        <f>57.88+137.02</f>
        <v>194.9</v>
      </c>
    </row>
    <row r="10" spans="1:8" x14ac:dyDescent="0.25">
      <c r="A10" s="56">
        <v>45357</v>
      </c>
      <c r="B10" s="63" t="s">
        <v>68</v>
      </c>
      <c r="C10" s="71" t="s">
        <v>69</v>
      </c>
      <c r="D10" s="72" t="s">
        <v>70</v>
      </c>
      <c r="E10" s="69" t="s">
        <v>60</v>
      </c>
      <c r="F10" s="61">
        <v>45657</v>
      </c>
      <c r="G10" s="70">
        <v>750</v>
      </c>
      <c r="H10" s="28"/>
    </row>
    <row r="11" spans="1:8" x14ac:dyDescent="0.25">
      <c r="A11" s="56">
        <v>45357</v>
      </c>
      <c r="B11" s="63" t="s">
        <v>71</v>
      </c>
      <c r="C11" s="71" t="s">
        <v>72</v>
      </c>
      <c r="D11" s="72" t="s">
        <v>73</v>
      </c>
      <c r="E11" s="69" t="s">
        <v>60</v>
      </c>
      <c r="F11" s="61">
        <v>45657</v>
      </c>
      <c r="G11" s="70">
        <v>1200</v>
      </c>
      <c r="H11" s="28"/>
    </row>
    <row r="12" spans="1:8" x14ac:dyDescent="0.25">
      <c r="A12" s="56">
        <v>45435</v>
      </c>
      <c r="B12" s="63" t="s">
        <v>96</v>
      </c>
      <c r="C12" s="74" t="s">
        <v>97</v>
      </c>
      <c r="D12" s="72" t="s">
        <v>28</v>
      </c>
      <c r="E12" s="69" t="s">
        <v>60</v>
      </c>
      <c r="F12" s="61"/>
      <c r="G12" s="70">
        <v>820</v>
      </c>
      <c r="H12" s="28">
        <v>795.31</v>
      </c>
    </row>
    <row r="13" spans="1:8" x14ac:dyDescent="0.25">
      <c r="A13" s="56">
        <v>45345</v>
      </c>
      <c r="B13" s="63" t="s">
        <v>74</v>
      </c>
      <c r="C13" s="74" t="s">
        <v>75</v>
      </c>
      <c r="D13" s="72" t="s">
        <v>28</v>
      </c>
      <c r="E13" s="75" t="s">
        <v>60</v>
      </c>
      <c r="F13" s="61"/>
      <c r="G13" s="76">
        <v>2000</v>
      </c>
      <c r="H13" s="28">
        <v>1720.01</v>
      </c>
    </row>
    <row r="14" spans="1:8" ht="22.5" x14ac:dyDescent="0.25">
      <c r="A14" s="31">
        <v>44999</v>
      </c>
      <c r="B14" s="36" t="s">
        <v>37</v>
      </c>
      <c r="C14" s="32" t="s">
        <v>38</v>
      </c>
      <c r="D14" s="41" t="s">
        <v>28</v>
      </c>
      <c r="E14" s="50" t="s">
        <v>8</v>
      </c>
      <c r="F14" s="49">
        <v>45473</v>
      </c>
      <c r="G14" s="51">
        <v>2000</v>
      </c>
      <c r="H14" s="28"/>
    </row>
    <row r="15" spans="1:8" ht="21.75" customHeight="1" x14ac:dyDescent="0.25">
      <c r="A15" s="56">
        <v>45356</v>
      </c>
      <c r="B15" s="63" t="s">
        <v>76</v>
      </c>
      <c r="C15" s="74" t="s">
        <v>77</v>
      </c>
      <c r="D15" s="119" t="s">
        <v>15</v>
      </c>
      <c r="E15" s="75" t="s">
        <v>60</v>
      </c>
      <c r="F15" s="61">
        <v>45657</v>
      </c>
      <c r="G15" s="77">
        <v>150</v>
      </c>
      <c r="H15" s="28"/>
    </row>
    <row r="16" spans="1:8" ht="23.25" customHeight="1" thickBot="1" x14ac:dyDescent="0.3">
      <c r="A16" s="56">
        <v>45356</v>
      </c>
      <c r="B16" s="78" t="s">
        <v>78</v>
      </c>
      <c r="C16" s="79" t="s">
        <v>79</v>
      </c>
      <c r="D16" s="120"/>
      <c r="E16" s="75" t="s">
        <v>60</v>
      </c>
      <c r="F16" s="61">
        <v>45657</v>
      </c>
      <c r="G16" s="80">
        <v>250</v>
      </c>
      <c r="H16" s="28">
        <v>156</v>
      </c>
    </row>
    <row r="17" spans="1:8" ht="23.25" customHeight="1" x14ac:dyDescent="0.25">
      <c r="A17" s="53">
        <v>45075</v>
      </c>
      <c r="B17" s="52" t="s">
        <v>44</v>
      </c>
      <c r="C17" s="37" t="s">
        <v>45</v>
      </c>
      <c r="D17" s="46" t="s">
        <v>12</v>
      </c>
      <c r="E17" s="33" t="s">
        <v>8</v>
      </c>
      <c r="F17" s="49">
        <v>45459</v>
      </c>
      <c r="G17" s="54">
        <v>180</v>
      </c>
      <c r="H17" s="108"/>
    </row>
    <row r="18" spans="1:8" ht="30.75" customHeight="1" x14ac:dyDescent="0.25">
      <c r="A18" s="101">
        <v>45440</v>
      </c>
      <c r="B18" s="102" t="s">
        <v>98</v>
      </c>
      <c r="C18" s="64" t="s">
        <v>99</v>
      </c>
      <c r="D18" s="87" t="s">
        <v>12</v>
      </c>
      <c r="E18" s="75" t="s">
        <v>60</v>
      </c>
      <c r="F18" s="93">
        <v>45824</v>
      </c>
      <c r="G18" s="94">
        <v>180</v>
      </c>
      <c r="H18" s="28">
        <v>180</v>
      </c>
    </row>
    <row r="19" spans="1:8" ht="33" customHeight="1" x14ac:dyDescent="0.25">
      <c r="A19" s="112">
        <v>44999</v>
      </c>
      <c r="B19" s="123" t="s">
        <v>39</v>
      </c>
      <c r="C19" s="126" t="s">
        <v>40</v>
      </c>
      <c r="D19" s="46" t="s">
        <v>41</v>
      </c>
      <c r="E19" s="129" t="s">
        <v>8</v>
      </c>
      <c r="F19" s="115">
        <v>45291</v>
      </c>
      <c r="G19" s="117">
        <v>5000</v>
      </c>
      <c r="H19" s="28">
        <v>300</v>
      </c>
    </row>
    <row r="20" spans="1:8" ht="33" customHeight="1" x14ac:dyDescent="0.25">
      <c r="A20" s="113"/>
      <c r="B20" s="124"/>
      <c r="C20" s="127"/>
      <c r="D20" s="46" t="s">
        <v>49</v>
      </c>
      <c r="E20" s="130"/>
      <c r="F20" s="132"/>
      <c r="G20" s="133"/>
      <c r="H20" s="28"/>
    </row>
    <row r="21" spans="1:8" ht="33" customHeight="1" x14ac:dyDescent="0.25">
      <c r="A21" s="113"/>
      <c r="B21" s="124"/>
      <c r="C21" s="127"/>
      <c r="D21" s="46" t="s">
        <v>56</v>
      </c>
      <c r="E21" s="130"/>
      <c r="F21" s="132"/>
      <c r="G21" s="133"/>
      <c r="H21" s="28">
        <v>600</v>
      </c>
    </row>
    <row r="22" spans="1:8" ht="33" customHeight="1" x14ac:dyDescent="0.25">
      <c r="A22" s="113"/>
      <c r="B22" s="124"/>
      <c r="C22" s="127"/>
      <c r="D22" s="55" t="s">
        <v>55</v>
      </c>
      <c r="E22" s="130"/>
      <c r="F22" s="132"/>
      <c r="G22" s="133"/>
      <c r="H22" s="28">
        <v>257</v>
      </c>
    </row>
    <row r="23" spans="1:8" ht="33" customHeight="1" x14ac:dyDescent="0.25">
      <c r="A23" s="113"/>
      <c r="B23" s="124"/>
      <c r="C23" s="127"/>
      <c r="D23" s="46"/>
      <c r="E23" s="130"/>
      <c r="F23" s="132"/>
      <c r="G23" s="133"/>
      <c r="H23" s="28"/>
    </row>
    <row r="24" spans="1:8" ht="33" customHeight="1" x14ac:dyDescent="0.25">
      <c r="A24" s="114"/>
      <c r="B24" s="125"/>
      <c r="C24" s="128"/>
      <c r="D24" s="46"/>
      <c r="E24" s="131"/>
      <c r="F24" s="116"/>
      <c r="G24" s="118"/>
      <c r="H24" s="28"/>
    </row>
    <row r="25" spans="1:8" ht="33" customHeight="1" x14ac:dyDescent="0.25">
      <c r="A25" s="48">
        <v>45127</v>
      </c>
      <c r="B25" s="36" t="s">
        <v>47</v>
      </c>
      <c r="C25" s="37" t="s">
        <v>48</v>
      </c>
      <c r="D25" s="46" t="s">
        <v>18</v>
      </c>
      <c r="E25" s="33" t="s">
        <v>8</v>
      </c>
      <c r="F25" s="43">
        <v>45535</v>
      </c>
      <c r="G25" s="44">
        <v>7500</v>
      </c>
      <c r="H25" s="29">
        <v>3120</v>
      </c>
    </row>
    <row r="26" spans="1:8" ht="30.75" customHeight="1" x14ac:dyDescent="0.25">
      <c r="A26" s="81"/>
      <c r="B26" s="82" t="s">
        <v>29</v>
      </c>
      <c r="C26" s="83" t="s">
        <v>30</v>
      </c>
      <c r="D26" s="82" t="s">
        <v>17</v>
      </c>
      <c r="E26" s="73" t="s">
        <v>8</v>
      </c>
      <c r="F26" s="84"/>
      <c r="G26" s="85">
        <v>163.93</v>
      </c>
      <c r="H26" s="29"/>
    </row>
    <row r="27" spans="1:8" ht="30.75" customHeight="1" x14ac:dyDescent="0.25">
      <c r="A27" s="31">
        <v>44999</v>
      </c>
      <c r="B27" s="36" t="s">
        <v>42</v>
      </c>
      <c r="C27" s="47" t="s">
        <v>43</v>
      </c>
      <c r="D27" s="46" t="s">
        <v>20</v>
      </c>
      <c r="E27" s="33" t="s">
        <v>8</v>
      </c>
      <c r="F27" s="43">
        <v>45291</v>
      </c>
      <c r="G27" s="44">
        <v>2000</v>
      </c>
      <c r="H27" s="29"/>
    </row>
    <row r="28" spans="1:8" ht="30.75" customHeight="1" x14ac:dyDescent="0.25">
      <c r="A28" s="56">
        <v>45454</v>
      </c>
      <c r="B28" s="87" t="s">
        <v>119</v>
      </c>
      <c r="C28" s="107" t="s">
        <v>100</v>
      </c>
      <c r="D28" s="87" t="s">
        <v>11</v>
      </c>
      <c r="E28" s="69" t="s">
        <v>8</v>
      </c>
      <c r="F28" s="88">
        <v>45657</v>
      </c>
      <c r="G28" s="89">
        <v>600</v>
      </c>
      <c r="H28" s="29">
        <f>42+130</f>
        <v>172</v>
      </c>
    </row>
    <row r="29" spans="1:8" ht="30.75" customHeight="1" x14ac:dyDescent="0.25">
      <c r="A29" s="56">
        <v>45345</v>
      </c>
      <c r="B29" s="86" t="s">
        <v>80</v>
      </c>
      <c r="C29" s="64" t="s">
        <v>81</v>
      </c>
      <c r="D29" s="87" t="s">
        <v>82</v>
      </c>
      <c r="E29" s="69" t="s">
        <v>60</v>
      </c>
      <c r="F29" s="88">
        <v>45657</v>
      </c>
      <c r="G29" s="89">
        <v>500</v>
      </c>
      <c r="H29" s="30">
        <v>500</v>
      </c>
    </row>
    <row r="30" spans="1:8" ht="30.75" customHeight="1" x14ac:dyDescent="0.25">
      <c r="A30" s="90">
        <v>45356</v>
      </c>
      <c r="B30" s="91" t="s">
        <v>83</v>
      </c>
      <c r="C30" s="92" t="s">
        <v>84</v>
      </c>
      <c r="D30" s="59" t="s">
        <v>82</v>
      </c>
      <c r="E30" s="75" t="s">
        <v>60</v>
      </c>
      <c r="F30" s="93">
        <v>45657</v>
      </c>
      <c r="G30" s="94">
        <v>500</v>
      </c>
      <c r="H30" s="30">
        <v>500</v>
      </c>
    </row>
    <row r="31" spans="1:8" ht="30.75" customHeight="1" x14ac:dyDescent="0.25">
      <c r="A31" s="56">
        <v>45363</v>
      </c>
      <c r="B31" s="95" t="s">
        <v>85</v>
      </c>
      <c r="C31" s="64" t="s">
        <v>86</v>
      </c>
      <c r="D31" s="72" t="s">
        <v>87</v>
      </c>
      <c r="E31" s="96" t="s">
        <v>60</v>
      </c>
      <c r="F31" s="61">
        <v>45657</v>
      </c>
      <c r="G31" s="97">
        <v>14000</v>
      </c>
      <c r="H31" s="28">
        <v>12120</v>
      </c>
    </row>
    <row r="32" spans="1:8" ht="30.75" customHeight="1" x14ac:dyDescent="0.25">
      <c r="A32" s="56">
        <v>45364</v>
      </c>
      <c r="B32" s="98" t="s">
        <v>88</v>
      </c>
      <c r="C32" s="64" t="s">
        <v>89</v>
      </c>
      <c r="D32" s="72" t="s">
        <v>90</v>
      </c>
      <c r="E32" s="96" t="s">
        <v>60</v>
      </c>
      <c r="F32" s="61">
        <v>45657</v>
      </c>
      <c r="G32" s="97">
        <v>49000</v>
      </c>
      <c r="H32" s="28">
        <v>46324</v>
      </c>
    </row>
    <row r="33" spans="1:8" ht="30.75" customHeight="1" x14ac:dyDescent="0.25">
      <c r="A33" s="56">
        <v>45363</v>
      </c>
      <c r="B33" s="98" t="s">
        <v>91</v>
      </c>
      <c r="C33" s="64" t="s">
        <v>92</v>
      </c>
      <c r="D33" s="72" t="s">
        <v>90</v>
      </c>
      <c r="E33" s="96" t="s">
        <v>60</v>
      </c>
      <c r="F33" s="61">
        <v>45657</v>
      </c>
      <c r="G33" s="97">
        <v>13000</v>
      </c>
      <c r="H33" s="28">
        <v>12740.5</v>
      </c>
    </row>
    <row r="34" spans="1:8" x14ac:dyDescent="0.25">
      <c r="A34" s="56">
        <v>45379</v>
      </c>
      <c r="B34" s="98" t="s">
        <v>101</v>
      </c>
      <c r="C34" s="68" t="s">
        <v>102</v>
      </c>
      <c r="D34" s="72" t="s">
        <v>103</v>
      </c>
      <c r="E34" s="96" t="s">
        <v>60</v>
      </c>
      <c r="F34" s="88">
        <v>45657</v>
      </c>
      <c r="G34" s="89">
        <v>120000</v>
      </c>
      <c r="H34" s="28"/>
    </row>
    <row r="35" spans="1:8" x14ac:dyDescent="0.25">
      <c r="A35" s="103">
        <v>45412</v>
      </c>
      <c r="B35" s="95" t="s">
        <v>104</v>
      </c>
      <c r="C35" s="64" t="s">
        <v>105</v>
      </c>
      <c r="D35" s="72" t="s">
        <v>106</v>
      </c>
      <c r="E35" s="96" t="s">
        <v>60</v>
      </c>
      <c r="F35" s="88">
        <v>45657</v>
      </c>
      <c r="G35" s="104">
        <v>3810</v>
      </c>
      <c r="H35" s="28">
        <v>141.57</v>
      </c>
    </row>
    <row r="36" spans="1:8" ht="28.5" customHeight="1" x14ac:dyDescent="0.25">
      <c r="A36" s="103">
        <v>45412</v>
      </c>
      <c r="B36" s="95" t="s">
        <v>107</v>
      </c>
      <c r="C36" s="64" t="s">
        <v>108</v>
      </c>
      <c r="D36" s="72" t="s">
        <v>109</v>
      </c>
      <c r="E36" s="96" t="s">
        <v>60</v>
      </c>
      <c r="F36" s="88">
        <v>45657</v>
      </c>
      <c r="G36" s="104">
        <v>4275</v>
      </c>
      <c r="H36" s="28">
        <v>4275</v>
      </c>
    </row>
    <row r="37" spans="1:8" x14ac:dyDescent="0.25">
      <c r="A37" s="103">
        <v>45412</v>
      </c>
      <c r="B37" s="95" t="s">
        <v>110</v>
      </c>
      <c r="C37" s="64" t="s">
        <v>111</v>
      </c>
      <c r="D37" s="72" t="s">
        <v>112</v>
      </c>
      <c r="E37" s="96" t="s">
        <v>60</v>
      </c>
      <c r="F37" s="88">
        <v>45657</v>
      </c>
      <c r="G37" s="104">
        <v>3846</v>
      </c>
      <c r="H37" s="28">
        <v>450</v>
      </c>
    </row>
    <row r="38" spans="1:8" ht="30" x14ac:dyDescent="0.25">
      <c r="A38" s="103">
        <v>45412</v>
      </c>
      <c r="B38" s="95" t="s">
        <v>113</v>
      </c>
      <c r="C38" s="64" t="s">
        <v>114</v>
      </c>
      <c r="D38" s="72" t="s">
        <v>115</v>
      </c>
      <c r="E38" s="96" t="s">
        <v>60</v>
      </c>
      <c r="F38" s="88">
        <v>45657</v>
      </c>
      <c r="G38" s="104">
        <v>5000</v>
      </c>
      <c r="H38" s="28">
        <v>4990</v>
      </c>
    </row>
    <row r="39" spans="1:8" x14ac:dyDescent="0.25">
      <c r="A39" s="103">
        <v>45428</v>
      </c>
      <c r="B39" s="105" t="s">
        <v>116</v>
      </c>
      <c r="C39" s="64" t="s">
        <v>117</v>
      </c>
      <c r="D39" s="72" t="s">
        <v>118</v>
      </c>
      <c r="E39" s="96" t="s">
        <v>60</v>
      </c>
      <c r="F39" s="88">
        <v>45657</v>
      </c>
      <c r="G39" s="106">
        <v>2800</v>
      </c>
      <c r="H39" s="28">
        <v>2442.62</v>
      </c>
    </row>
    <row r="40" spans="1:8" x14ac:dyDescent="0.25">
      <c r="A40" s="103">
        <v>45389</v>
      </c>
      <c r="B40" s="95" t="s">
        <v>120</v>
      </c>
      <c r="C40" s="109" t="s">
        <v>121</v>
      </c>
      <c r="D40" s="72" t="s">
        <v>122</v>
      </c>
      <c r="E40" s="96" t="s">
        <v>60</v>
      </c>
      <c r="F40" s="88">
        <v>45657</v>
      </c>
      <c r="G40" s="106">
        <v>205</v>
      </c>
      <c r="H40" s="28">
        <f>204.23+14</f>
        <v>218.23</v>
      </c>
    </row>
    <row r="41" spans="1:8" x14ac:dyDescent="0.25">
      <c r="A41" s="103">
        <v>45484</v>
      </c>
      <c r="B41" s="95" t="s">
        <v>123</v>
      </c>
      <c r="C41" s="109" t="s">
        <v>124</v>
      </c>
      <c r="D41" s="72" t="s">
        <v>125</v>
      </c>
      <c r="E41" s="96" t="s">
        <v>60</v>
      </c>
      <c r="F41" s="88">
        <v>45657</v>
      </c>
      <c r="G41" s="106">
        <v>200</v>
      </c>
      <c r="H41" s="28">
        <v>125</v>
      </c>
    </row>
    <row r="42" spans="1:8" ht="30" x14ac:dyDescent="0.25">
      <c r="A42" s="103">
        <v>45490</v>
      </c>
      <c r="B42" s="95" t="s">
        <v>126</v>
      </c>
      <c r="C42" s="109" t="s">
        <v>127</v>
      </c>
      <c r="D42" s="87" t="s">
        <v>128</v>
      </c>
      <c r="E42" s="96" t="s">
        <v>60</v>
      </c>
      <c r="F42" s="88">
        <v>45657</v>
      </c>
      <c r="G42" s="106">
        <v>220</v>
      </c>
      <c r="H42" s="28">
        <v>180.35</v>
      </c>
    </row>
    <row r="43" spans="1:8" ht="30.75" customHeight="1" x14ac:dyDescent="0.25">
      <c r="A43" s="112">
        <v>45211</v>
      </c>
      <c r="B43" s="134" t="s">
        <v>52</v>
      </c>
      <c r="C43" s="136" t="s">
        <v>53</v>
      </c>
      <c r="D43" s="46" t="s">
        <v>27</v>
      </c>
      <c r="E43" s="129" t="s">
        <v>8</v>
      </c>
      <c r="F43" s="115">
        <v>45291</v>
      </c>
      <c r="G43" s="117">
        <v>500</v>
      </c>
      <c r="H43" s="28">
        <v>180</v>
      </c>
    </row>
    <row r="44" spans="1:8" ht="30.75" customHeight="1" x14ac:dyDescent="0.25">
      <c r="A44" s="114"/>
      <c r="B44" s="135"/>
      <c r="C44" s="137"/>
      <c r="D44" s="46" t="s">
        <v>54</v>
      </c>
      <c r="E44" s="131"/>
      <c r="F44" s="116"/>
      <c r="G44" s="118"/>
      <c r="H44" s="28"/>
    </row>
    <row r="45" spans="1:8" x14ac:dyDescent="0.25">
      <c r="A45" s="10"/>
      <c r="B45" s="11"/>
      <c r="C45" s="12"/>
      <c r="E45" s="13"/>
      <c r="F45" s="14"/>
      <c r="G45" s="15"/>
      <c r="H45" s="15"/>
    </row>
    <row r="46" spans="1:8" x14ac:dyDescent="0.25">
      <c r="A46" s="9"/>
      <c r="B46" s="121" t="s">
        <v>3</v>
      </c>
      <c r="C46" s="121"/>
      <c r="D46" s="121"/>
      <c r="E46" s="121"/>
      <c r="F46" s="121"/>
      <c r="G46" s="122"/>
      <c r="H46" s="29"/>
    </row>
    <row r="47" spans="1:8" ht="23.25" x14ac:dyDescent="0.25">
      <c r="A47" s="31">
        <v>44963</v>
      </c>
      <c r="B47" s="39" t="s">
        <v>31</v>
      </c>
      <c r="C47" s="40" t="s">
        <v>32</v>
      </c>
      <c r="D47" s="41" t="s">
        <v>46</v>
      </c>
      <c r="E47" s="42" t="s">
        <v>8</v>
      </c>
      <c r="F47" s="43">
        <v>45291</v>
      </c>
      <c r="G47" s="44">
        <v>2500</v>
      </c>
      <c r="H47" s="28">
        <f>67.55+74.36+83.9+74.47+75.9+76.2+72.34+71.99+146.94+73.07+74.1+64.01+69.72+55.63+55.75</f>
        <v>1135.9299999999998</v>
      </c>
    </row>
    <row r="48" spans="1:8" ht="23.25" x14ac:dyDescent="0.25">
      <c r="A48" s="31">
        <v>44963</v>
      </c>
      <c r="B48" s="39" t="s">
        <v>33</v>
      </c>
      <c r="C48" s="40" t="s">
        <v>34</v>
      </c>
      <c r="D48" s="41" t="s">
        <v>2</v>
      </c>
      <c r="E48" s="42" t="s">
        <v>8</v>
      </c>
      <c r="F48" s="43">
        <v>45291</v>
      </c>
      <c r="G48" s="44">
        <v>20000</v>
      </c>
      <c r="H48" s="28">
        <f>66.74+181.36+69.46+43.27+11.78+109.68+73.88+55.76</f>
        <v>611.92999999999995</v>
      </c>
    </row>
    <row r="49" spans="1:8" ht="23.25" x14ac:dyDescent="0.25">
      <c r="A49" s="31">
        <v>44963</v>
      </c>
      <c r="B49" s="39" t="s">
        <v>35</v>
      </c>
      <c r="C49" s="40" t="s">
        <v>36</v>
      </c>
      <c r="D49" s="41" t="s">
        <v>24</v>
      </c>
      <c r="E49" s="42" t="s">
        <v>8</v>
      </c>
      <c r="F49" s="43">
        <v>45291</v>
      </c>
      <c r="G49" s="44">
        <v>9500</v>
      </c>
      <c r="H49" s="28">
        <f>370+90+169.9+160+160+370+95+177.49+170+170+160+160+167.49+370+90+160+370+90+167.49+160+370+20.84</f>
        <v>4218.21</v>
      </c>
    </row>
    <row r="50" spans="1:8" ht="30.75" customHeight="1" x14ac:dyDescent="0.25">
      <c r="A50" s="9">
        <v>44238</v>
      </c>
      <c r="B50" s="21" t="s">
        <v>26</v>
      </c>
      <c r="C50" s="22" t="s">
        <v>25</v>
      </c>
      <c r="D50" s="23" t="s">
        <v>20</v>
      </c>
      <c r="E50" s="24" t="s">
        <v>8</v>
      </c>
      <c r="F50" s="25">
        <v>44561</v>
      </c>
      <c r="G50" s="26">
        <v>1000</v>
      </c>
      <c r="H50" s="28"/>
    </row>
    <row r="52" spans="1:8" x14ac:dyDescent="0.25">
      <c r="H52" s="3"/>
    </row>
    <row r="53" spans="1:8" x14ac:dyDescent="0.25">
      <c r="H53" s="3"/>
    </row>
    <row r="56" spans="1:8" x14ac:dyDescent="0.25">
      <c r="B56" s="19"/>
    </row>
  </sheetData>
  <mergeCells count="16">
    <mergeCell ref="B46:G46"/>
    <mergeCell ref="B19:B24"/>
    <mergeCell ref="C19:C24"/>
    <mergeCell ref="E19:E24"/>
    <mergeCell ref="F19:F24"/>
    <mergeCell ref="G19:G24"/>
    <mergeCell ref="B43:B44"/>
    <mergeCell ref="C43:C44"/>
    <mergeCell ref="E43:E44"/>
    <mergeCell ref="A1:E1"/>
    <mergeCell ref="F1:G1"/>
    <mergeCell ref="A19:A24"/>
    <mergeCell ref="A43:A44"/>
    <mergeCell ref="F43:F44"/>
    <mergeCell ref="G43:G44"/>
    <mergeCell ref="D15:D16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C277B5CD10B84FB4CC1EFC6ED8D55F" ma:contentTypeVersion="13" ma:contentTypeDescription="Creare un nuovo documento." ma:contentTypeScope="" ma:versionID="22f8b1b85478cbed7d693fdb90b71f8e">
  <xsd:schema xmlns:xsd="http://www.w3.org/2001/XMLSchema" xmlns:xs="http://www.w3.org/2001/XMLSchema" xmlns:p="http://schemas.microsoft.com/office/2006/metadata/properties" xmlns:ns2="21289a05-e818-46a5-b0e0-1154e2e58a57" xmlns:ns3="6f096b43-e48c-4fbd-b02e-e6d3a37691fd" targetNamespace="http://schemas.microsoft.com/office/2006/metadata/properties" ma:root="true" ma:fieldsID="e181efb39b3e0bdd8be05f65ebcd4a5d" ns2:_="" ns3:_="">
    <xsd:import namespace="21289a05-e818-46a5-b0e0-1154e2e58a57"/>
    <xsd:import namespace="6f096b43-e48c-4fbd-b02e-e6d3a3769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89a05-e818-46a5-b0e0-1154e2e58a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54767118-e6a4-4e17-8140-f1652b4874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96b43-e48c-4fbd-b02e-e6d3a37691f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1d96d7c-4be0-40cf-a840-cb481d908d3f}" ma:internalName="TaxCatchAll" ma:showField="CatchAllData" ma:web="6f096b43-e48c-4fbd-b02e-e6d3a3769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1289a05-e818-46a5-b0e0-1154e2e58a57" xsi:nil="true"/>
    <lcf76f155ced4ddcb4097134ff3c332f xmlns="21289a05-e818-46a5-b0e0-1154e2e58a57">
      <Terms xmlns="http://schemas.microsoft.com/office/infopath/2007/PartnerControls"/>
    </lcf76f155ced4ddcb4097134ff3c332f>
    <TaxCatchAll xmlns="6f096b43-e48c-4fbd-b02e-e6d3a37691f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44E68C-A7FE-421A-B83E-D62F094A4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89a05-e818-46a5-b0e0-1154e2e58a57"/>
    <ds:schemaRef ds:uri="6f096b43-e48c-4fbd-b02e-e6d3a37691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C351EC-6E7D-44FD-A81F-8111B7E66006}">
  <ds:schemaRefs>
    <ds:schemaRef ds:uri="http://schemas.microsoft.com/office/2006/metadata/properties"/>
    <ds:schemaRef ds:uri="http://schemas.microsoft.com/office/infopath/2007/PartnerControls"/>
    <ds:schemaRef ds:uri="21289a05-e818-46a5-b0e0-1154e2e58a57"/>
    <ds:schemaRef ds:uri="6f096b43-e48c-4fbd-b02e-e6d3a37691fd"/>
  </ds:schemaRefs>
</ds:datastoreItem>
</file>

<file path=customXml/itemProps3.xml><?xml version="1.0" encoding="utf-8"?>
<ds:datastoreItem xmlns:ds="http://schemas.openxmlformats.org/officeDocument/2006/customXml" ds:itemID="{9FD734F8-DACA-413B-97D5-45822076C4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2024-09-09T14:11:10Z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0x01010078C277B5CD10B84FB4CC1EFC6ED8D55F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